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5"/>
  </sheets>
  <definedNames/>
  <calcPr/>
</workbook>
</file>

<file path=xl/sharedStrings.xml><?xml version="1.0" encoding="utf-8"?>
<sst xmlns="http://schemas.openxmlformats.org/spreadsheetml/2006/main" count="74" uniqueCount="54">
  <si>
    <t>2024 SCAA Shooter of the Year Scoreboard</t>
  </si>
  <si>
    <t xml:space="preserve">If any concerns, email scaa.archery@gmail.com or ratchetblock@gmail.com. All NFAA Sanctioned target tournaments are prorated to a score of 300. The four highest scores and the State 3D score are added together to determine the final score for Shooter of the Year. The perfect score on state 3D is based upon 12 being the high score on 25 targets. </t>
  </si>
  <si>
    <t xml:space="preserve">Competitors must be members of the SCAA/NFAA in order to compete for SOY.Paperwork is still being processed if you have recently joined or renewed your membership with the SCAA/NFAA.  Make sure that you are placed in the appropriate class based on equipment. </t>
  </si>
  <si>
    <t>Percent of Final Score- Formulas for prorating below.</t>
  </si>
  <si>
    <t>Point=Prorated Point</t>
  </si>
  <si>
    <t>1=.333</t>
  </si>
  <si>
    <t>1=.5</t>
  </si>
  <si>
    <t>1=.535714</t>
  </si>
  <si>
    <t>1=1</t>
  </si>
  <si>
    <t>ACTUAL SCORES FROM FIELD EVENTS--4 highest scores</t>
  </si>
  <si>
    <t>PRORATED SCORES FROM FIELD EVENTS</t>
  </si>
  <si>
    <t>This represents all competitors - this current list was made by the webmaster - not "official"</t>
  </si>
  <si>
    <t>Name</t>
  </si>
  <si>
    <t>NFAA Class</t>
  </si>
  <si>
    <t>VEGAS</t>
  </si>
  <si>
    <t>INDOOR</t>
  </si>
  <si>
    <t>HUNTER</t>
  </si>
  <si>
    <t>Int'l</t>
  </si>
  <si>
    <t>FIELD</t>
  </si>
  <si>
    <t>Names</t>
  </si>
  <si>
    <t>Spots Top 4 ProR</t>
  </si>
  <si>
    <t>3DC1KB</t>
  </si>
  <si>
    <t>3DC2MId</t>
  </si>
  <si>
    <t>3DC3TAB</t>
  </si>
  <si>
    <t>3DC4Mid</t>
  </si>
  <si>
    <t>3DC5Kb</t>
  </si>
  <si>
    <t>3DC6Tab</t>
  </si>
  <si>
    <t>Best3Dtotal</t>
  </si>
  <si>
    <t>3DSC</t>
  </si>
  <si>
    <t>Total</t>
  </si>
  <si>
    <t>Top 4 Spot PR</t>
  </si>
  <si>
    <t>Top 4 Circuit</t>
  </si>
  <si>
    <t>Sub Score</t>
  </si>
  <si>
    <t>State 3D</t>
  </si>
  <si>
    <t>Final Score</t>
  </si>
  <si>
    <t>spot Q</t>
  </si>
  <si>
    <t>3D Class</t>
  </si>
  <si>
    <t>Perfect Scores</t>
  </si>
  <si>
    <t>Men's Known 40 outlaw</t>
  </si>
  <si>
    <t>DJ Hitt</t>
  </si>
  <si>
    <t>Adult Male Freestyle</t>
  </si>
  <si>
    <t>Men's open 40</t>
  </si>
  <si>
    <t>Addison Chandler</t>
  </si>
  <si>
    <t xml:space="preserve">Senior Known 40 </t>
  </si>
  <si>
    <t>John Stone</t>
  </si>
  <si>
    <t>Senior Freestyle</t>
  </si>
  <si>
    <t>Timothy Quiery</t>
  </si>
  <si>
    <t xml:space="preserve">Super Senior Open  </t>
  </si>
  <si>
    <t>Eric Turner</t>
  </si>
  <si>
    <t>Silver Senior Free</t>
  </si>
  <si>
    <t>Master Senior Known</t>
  </si>
  <si>
    <t>Emmett Tyree</t>
  </si>
  <si>
    <t>MMSFree</t>
  </si>
  <si>
    <t>Emnmett Tyree</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</si>
</sst>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scheme val="minor"/>
    </font>
    <font>
      <color theme="1"/>
      <name val="Arial"/>
    </font>
    <font>
      <color theme="1"/>
      <name val="Calibri"/>
    </font>
    <font>
      <sz val="8.0"/>
      <color theme="1"/>
      <name val="Calibri"/>
    </font>
    <font>
      <b/>
      <color theme="1"/>
      <name val="Calibri"/>
    </font>
    <font>
      <sz val="9.0"/>
      <color theme="1"/>
      <name val="Arial"/>
    </font>
    <font>
      <color theme="1"/>
      <name val="Arial"/>
      <scheme val="minor"/>
    </font>
    <font>
      <sz val="9.0"/>
      <color rgb="FF1155CC"/>
      <name val="&quot;Google Sans Mono&quot;"/>
    </font>
    <font>
      <sz val="9.0"/>
      <color rgb="FF000000"/>
      <name val="&quot;Google Sans Mono&quot;"/>
    </font>
    <font>
      <color rgb="FF000000"/>
      <name val="Arial"/>
    </font>
  </fonts>
  <fills count="11">
    <fill>
      <patternFill patternType="none"/>
    </fill>
    <fill>
      <patternFill patternType="lightGray"/>
    </fill>
    <fill>
      <patternFill patternType="solid">
        <fgColor rgb="FFD8E4BC"/>
        <bgColor rgb="FFD8E4BC"/>
      </patternFill>
    </fill>
    <fill>
      <patternFill patternType="solid">
        <fgColor rgb="FFFFFF00"/>
        <bgColor rgb="FFFFFF00"/>
      </patternFill>
    </fill>
    <fill>
      <patternFill patternType="solid">
        <fgColor rgb="FF92D050"/>
        <bgColor rgb="FF92D050"/>
      </patternFill>
    </fill>
    <fill>
      <patternFill patternType="solid">
        <fgColor rgb="FFD5A6BD"/>
        <bgColor rgb="FFD5A6BD"/>
      </patternFill>
    </fill>
    <fill>
      <patternFill patternType="solid">
        <fgColor theme="0"/>
        <bgColor theme="0"/>
      </patternFill>
    </fill>
    <fill>
      <patternFill patternType="solid">
        <fgColor rgb="FFFFFFFF"/>
        <bgColor rgb="FFFFFFFF"/>
      </patternFill>
    </fill>
    <fill>
      <patternFill patternType="solid">
        <fgColor rgb="FFFFD966"/>
        <bgColor rgb="FFFFD966"/>
      </patternFill>
    </fill>
    <fill>
      <patternFill patternType="solid">
        <fgColor rgb="FFBF9000"/>
        <bgColor rgb="FFBF9000"/>
      </patternFill>
    </fill>
    <fill>
      <patternFill patternType="solid">
        <fgColor rgb="FF93C47D"/>
        <bgColor rgb="FF93C47D"/>
      </patternFill>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vertical="bottom"/>
    </xf>
    <xf borderId="1" fillId="0" fontId="1" numFmtId="0" xfId="0" applyAlignment="1" applyBorder="1" applyFont="1">
      <alignment vertical="bottom"/>
    </xf>
    <xf borderId="1" fillId="0" fontId="1" numFmtId="0" xfId="0" applyAlignment="1" applyBorder="1" applyFont="1">
      <alignment vertical="top"/>
    </xf>
    <xf borderId="1" fillId="0" fontId="1" numFmtId="0" xfId="0" applyAlignment="1" applyBorder="1" applyFont="1">
      <alignment horizontal="center" readingOrder="0" shrinkToFit="0" vertical="bottom" wrapText="0"/>
    </xf>
    <xf borderId="1" fillId="0" fontId="1" numFmtId="2" xfId="0" applyAlignment="1" applyBorder="1" applyFont="1" applyNumberFormat="1">
      <alignment vertical="bottom"/>
    </xf>
    <xf borderId="0" fillId="0" fontId="1" numFmtId="0" xfId="0" applyAlignment="1" applyFont="1">
      <alignment vertical="top"/>
    </xf>
    <xf borderId="0" fillId="2" fontId="1" numFmtId="0" xfId="0" applyAlignment="1" applyFill="1" applyFont="1">
      <alignment readingOrder="0" shrinkToFit="0" vertical="bottom" wrapText="1"/>
    </xf>
    <xf borderId="0" fillId="2" fontId="1" numFmtId="0" xfId="0" applyAlignment="1" applyFont="1">
      <alignment shrinkToFit="0" vertical="bottom" wrapText="1"/>
    </xf>
    <xf borderId="0" fillId="0" fontId="1" numFmtId="0" xfId="0" applyAlignment="1" applyFont="1">
      <alignment vertical="bottom"/>
    </xf>
    <xf borderId="0" fillId="0" fontId="2" numFmtId="0" xfId="0" applyAlignment="1" applyFont="1">
      <alignment horizontal="center" vertical="bottom"/>
    </xf>
    <xf borderId="0" fillId="0" fontId="2" numFmtId="0" xfId="0" applyAlignment="1" applyFont="1">
      <alignment horizontal="center" readingOrder="0" vertical="bottom"/>
    </xf>
    <xf borderId="0" fillId="0" fontId="2" numFmtId="9" xfId="0" applyAlignment="1" applyFont="1" applyNumberFormat="1">
      <alignment horizontal="center" vertical="bottom"/>
    </xf>
    <xf borderId="1" fillId="0" fontId="1" numFmtId="0" xfId="0" applyAlignment="1" applyBorder="1" applyFont="1">
      <alignment vertical="bottom"/>
    </xf>
    <xf borderId="1" fillId="0" fontId="2" numFmtId="0" xfId="0" applyAlignment="1" applyBorder="1" applyFont="1">
      <alignment horizontal="center" vertical="bottom"/>
    </xf>
    <xf borderId="1" fillId="0" fontId="2" numFmtId="2" xfId="0" applyAlignment="1" applyBorder="1" applyFont="1" applyNumberFormat="1">
      <alignment horizontal="center" readingOrder="0" vertical="bottom"/>
    </xf>
    <xf borderId="1" fillId="0" fontId="2" numFmtId="0" xfId="0" applyAlignment="1" applyBorder="1" applyFont="1">
      <alignment horizontal="center" readingOrder="0" vertical="bottom"/>
    </xf>
    <xf borderId="1" fillId="0" fontId="3" numFmtId="0" xfId="0" applyAlignment="1" applyBorder="1" applyFont="1">
      <alignment horizontal="center" readingOrder="0" vertical="bottom"/>
    </xf>
    <xf borderId="1" fillId="0" fontId="1" numFmtId="0" xfId="0" applyAlignment="1" applyBorder="1" applyFont="1">
      <alignment readingOrder="0" vertical="bottom"/>
    </xf>
    <xf borderId="1" fillId="3" fontId="4" numFmtId="0" xfId="0" applyAlignment="1" applyBorder="1" applyFill="1" applyFont="1">
      <alignment shrinkToFit="0" vertical="bottom" wrapText="0"/>
    </xf>
    <xf borderId="1" fillId="3" fontId="1" numFmtId="0" xfId="0" applyAlignment="1" applyBorder="1" applyFont="1">
      <alignment vertical="bottom"/>
    </xf>
    <xf borderId="1" fillId="4" fontId="4" numFmtId="0" xfId="0" applyAlignment="1" applyBorder="1" applyFill="1" applyFont="1">
      <alignment shrinkToFit="0" vertical="bottom" wrapText="0"/>
    </xf>
    <xf borderId="1" fillId="4" fontId="1" numFmtId="0" xfId="0" applyAlignment="1" applyBorder="1" applyFont="1">
      <alignment vertical="bottom"/>
    </xf>
    <xf borderId="1" fillId="4" fontId="1" numFmtId="2" xfId="0" applyAlignment="1" applyBorder="1" applyFont="1" applyNumberFormat="1">
      <alignment vertical="bottom"/>
    </xf>
    <xf borderId="1" fillId="0" fontId="1" numFmtId="0" xfId="0" applyAlignment="1" applyBorder="1" applyFont="1">
      <alignment shrinkToFit="0" vertical="bottom" wrapText="0"/>
    </xf>
    <xf borderId="1" fillId="4" fontId="5" numFmtId="0" xfId="0" applyAlignment="1" applyBorder="1" applyFont="1">
      <alignment vertical="bottom"/>
    </xf>
    <xf borderId="1" fillId="4" fontId="1" numFmtId="0" xfId="0" applyAlignment="1" applyBorder="1" applyFont="1">
      <alignment readingOrder="0" vertical="bottom"/>
    </xf>
    <xf borderId="1" fillId="4" fontId="2" numFmtId="0" xfId="0" applyAlignment="1" applyBorder="1" applyFont="1">
      <alignment horizontal="center" vertical="bottom"/>
    </xf>
    <xf borderId="1" fillId="4" fontId="2" numFmtId="2" xfId="0" applyAlignment="1" applyBorder="1" applyFont="1" applyNumberFormat="1">
      <alignment horizontal="center" vertical="bottom"/>
    </xf>
    <xf borderId="1" fillId="4" fontId="2" numFmtId="0" xfId="0" applyAlignment="1" applyBorder="1" applyFont="1">
      <alignment horizontal="center" readingOrder="0" vertical="bottom"/>
    </xf>
    <xf borderId="1" fillId="4" fontId="2" numFmtId="1" xfId="0" applyAlignment="1" applyBorder="1" applyFont="1" applyNumberFormat="1">
      <alignment horizontal="center" readingOrder="0" vertical="bottom"/>
    </xf>
    <xf borderId="1" fillId="0" fontId="2" numFmtId="1" xfId="0" applyAlignment="1" applyBorder="1" applyFont="1" applyNumberFormat="1">
      <alignment horizontal="center" vertical="bottom"/>
    </xf>
    <xf borderId="0" fillId="0" fontId="6" numFmtId="0" xfId="0" applyAlignment="1" applyFont="1">
      <alignment readingOrder="0"/>
    </xf>
    <xf borderId="1" fillId="0" fontId="1" numFmtId="0" xfId="0" applyAlignment="1" applyBorder="1" applyFont="1">
      <alignment readingOrder="0" vertical="bottom"/>
    </xf>
    <xf borderId="1" fillId="0" fontId="2" numFmtId="2" xfId="0" applyAlignment="1" applyBorder="1" applyFont="1" applyNumberFormat="1">
      <alignment horizontal="center" vertical="bottom"/>
    </xf>
    <xf borderId="1" fillId="0" fontId="2" numFmtId="1" xfId="0" applyAlignment="1" applyBorder="1" applyFont="1" applyNumberFormat="1">
      <alignment horizontal="center" readingOrder="0" vertical="bottom"/>
    </xf>
    <xf borderId="1" fillId="5" fontId="1" numFmtId="0" xfId="0" applyAlignment="1" applyBorder="1" applyFill="1" applyFont="1">
      <alignment horizontal="right" readingOrder="0" vertical="bottom"/>
    </xf>
    <xf borderId="1" fillId="6" fontId="1" numFmtId="0" xfId="0" applyAlignment="1" applyBorder="1" applyFill="1" applyFont="1">
      <alignment readingOrder="0" vertical="bottom"/>
    </xf>
    <xf borderId="1" fillId="6" fontId="2" numFmtId="0" xfId="0" applyAlignment="1" applyBorder="1" applyFont="1">
      <alignment horizontal="center" readingOrder="0" vertical="bottom"/>
    </xf>
    <xf borderId="0" fillId="7" fontId="7" numFmtId="0" xfId="0" applyAlignment="1" applyFill="1" applyFont="1">
      <alignment horizontal="left"/>
    </xf>
    <xf borderId="0" fillId="6" fontId="1" numFmtId="0" xfId="0" applyAlignment="1" applyFont="1">
      <alignment readingOrder="0" vertical="bottom"/>
    </xf>
    <xf borderId="1" fillId="6" fontId="2" numFmtId="1" xfId="0" applyAlignment="1" applyBorder="1" applyFont="1" applyNumberFormat="1">
      <alignment horizontal="center" readingOrder="0" vertical="bottom"/>
    </xf>
    <xf borderId="1" fillId="3" fontId="2" numFmtId="1" xfId="0" applyAlignment="1" applyBorder="1" applyFont="1" applyNumberFormat="1">
      <alignment horizontal="center" readingOrder="0" vertical="bottom"/>
    </xf>
    <xf borderId="1" fillId="6" fontId="2" numFmtId="1" xfId="0" applyAlignment="1" applyBorder="1" applyFont="1" applyNumberFormat="1">
      <alignment horizontal="center" vertical="bottom"/>
    </xf>
    <xf borderId="0" fillId="7" fontId="8" numFmtId="0" xfId="0" applyAlignment="1" applyFont="1">
      <alignment horizontal="left" readingOrder="0"/>
    </xf>
    <xf borderId="0" fillId="0" fontId="6" numFmtId="0" xfId="0" applyFont="1"/>
    <xf borderId="0" fillId="0" fontId="1" numFmtId="0" xfId="0" applyAlignment="1" applyFont="1">
      <alignment horizontal="right" vertical="bottom"/>
    </xf>
    <xf borderId="1" fillId="6" fontId="1" numFmtId="0" xfId="0" applyAlignment="1" applyBorder="1" applyFont="1">
      <alignment horizontal="right" readingOrder="0" vertical="bottom"/>
    </xf>
    <xf borderId="0" fillId="7" fontId="9" numFmtId="0" xfId="0" applyAlignment="1" applyFont="1">
      <alignment horizontal="left" readingOrder="0"/>
    </xf>
    <xf borderId="1" fillId="6" fontId="2" numFmtId="0" xfId="0" applyAlignment="1" applyBorder="1" applyFont="1">
      <alignment horizontal="center" vertical="bottom"/>
    </xf>
    <xf borderId="0" fillId="7" fontId="7" numFmtId="0" xfId="0" applyAlignment="1" applyFont="1">
      <alignment horizontal="left" readingOrder="0"/>
    </xf>
    <xf borderId="1" fillId="0" fontId="1" numFmtId="0" xfId="0" applyAlignment="1" applyBorder="1" applyFont="1">
      <alignment horizontal="right" vertical="bottom"/>
    </xf>
    <xf borderId="1" fillId="6" fontId="1" numFmtId="0" xfId="0" applyAlignment="1" applyBorder="1" applyFont="1">
      <alignment vertical="bottom"/>
    </xf>
    <xf borderId="1" fillId="6" fontId="1" numFmtId="0" xfId="0" applyAlignment="1" applyBorder="1" applyFont="1">
      <alignment vertical="bottom"/>
    </xf>
    <xf borderId="1" fillId="8" fontId="1" numFmtId="0" xfId="0" applyAlignment="1" applyBorder="1" applyFill="1" applyFont="1">
      <alignment horizontal="right" readingOrder="0" vertical="bottom"/>
    </xf>
    <xf borderId="0" fillId="6" fontId="1" numFmtId="0" xfId="0" applyAlignment="1" applyFont="1">
      <alignment readingOrder="0" vertical="bottom"/>
    </xf>
    <xf borderId="1" fillId="3" fontId="1" numFmtId="0" xfId="0" applyAlignment="1" applyBorder="1" applyFont="1">
      <alignment readingOrder="0" vertical="bottom"/>
    </xf>
    <xf borderId="0" fillId="7" fontId="9" numFmtId="0" xfId="0" applyAlignment="1" applyFont="1">
      <alignment horizontal="left" readingOrder="0"/>
    </xf>
    <xf borderId="1" fillId="0" fontId="1" numFmtId="0" xfId="0" applyAlignment="1" applyBorder="1" applyFont="1">
      <alignment horizontal="right" readingOrder="0" vertical="bottom"/>
    </xf>
    <xf borderId="0" fillId="0" fontId="1" numFmtId="0" xfId="0" applyAlignment="1" applyFont="1">
      <alignment readingOrder="0" vertical="bottom"/>
    </xf>
    <xf borderId="1" fillId="9" fontId="1" numFmtId="0" xfId="0" applyAlignment="1" applyBorder="1" applyFill="1" applyFont="1">
      <alignment horizontal="right" readingOrder="0" vertical="bottom"/>
    </xf>
    <xf borderId="1" fillId="7" fontId="1" numFmtId="0" xfId="0" applyAlignment="1" applyBorder="1" applyFont="1">
      <alignment horizontal="right" readingOrder="0" vertical="bottom"/>
    </xf>
    <xf borderId="1" fillId="10" fontId="1" numFmtId="0" xfId="0" applyAlignment="1" applyBorder="1" applyFill="1" applyFont="1">
      <alignment horizontal="right" readingOrder="0" vertical="bottom"/>
    </xf>
  </cellXfs>
  <cellStyles count="1">
    <cellStyle xfId="0" name="Normal" builtinId="0"/>
  </cellStyles>
  <dxfs count="1">
    <dxf>
      <font/>
      <fill>
        <patternFill patternType="solid">
          <fgColor rgb="FFB7E1CD"/>
          <bgColor rgb="FFB7E1CD"/>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9.13"/>
    <col customWidth="1" min="2" max="2" width="18.5"/>
    <col customWidth="1" min="3" max="3" width="16.5"/>
    <col customWidth="1" min="4" max="4" width="12.63"/>
  </cols>
  <sheetData>
    <row r="2">
      <c r="A2" s="1"/>
      <c r="B2" s="2"/>
      <c r="C2" s="3"/>
      <c r="D2" s="2"/>
      <c r="E2" s="2"/>
      <c r="F2" s="2"/>
      <c r="G2" s="2"/>
      <c r="H2" s="4" t="s">
        <v>0</v>
      </c>
      <c r="I2" s="2"/>
      <c r="J2" s="2"/>
      <c r="K2" s="2"/>
      <c r="L2" s="2"/>
      <c r="M2" s="2"/>
      <c r="N2" s="5"/>
      <c r="O2" s="1"/>
      <c r="P2" s="6"/>
      <c r="Q2" s="1"/>
      <c r="R2" s="1"/>
      <c r="S2" s="1"/>
      <c r="T2" s="1"/>
      <c r="U2" s="1"/>
      <c r="V2" s="1"/>
      <c r="W2" s="1"/>
      <c r="X2" s="1"/>
      <c r="Y2" s="1"/>
      <c r="Z2" s="1"/>
      <c r="AA2" s="1"/>
    </row>
    <row r="3">
      <c r="A3" s="1"/>
      <c r="B3" s="1"/>
      <c r="C3" s="7" t="s">
        <v>1</v>
      </c>
    </row>
    <row r="4">
      <c r="A4" s="1"/>
      <c r="B4" s="1"/>
      <c r="C4" s="8" t="s">
        <v>2</v>
      </c>
    </row>
    <row r="5">
      <c r="A5" s="1"/>
      <c r="B5" s="1"/>
      <c r="C5" s="1"/>
      <c r="D5" s="2"/>
      <c r="E5" s="2"/>
      <c r="F5" s="2"/>
      <c r="G5" s="2"/>
      <c r="H5" s="2"/>
      <c r="I5" s="2"/>
      <c r="J5" s="9" t="s">
        <v>3</v>
      </c>
      <c r="K5" s="10">
        <v>0.333</v>
      </c>
      <c r="L5" s="10">
        <v>0.5</v>
      </c>
      <c r="M5" s="10">
        <v>0.5</v>
      </c>
      <c r="N5" s="11">
        <v>0.54</v>
      </c>
      <c r="O5" s="10">
        <v>1.0</v>
      </c>
      <c r="P5" s="11">
        <v>0.54</v>
      </c>
      <c r="Q5" s="12"/>
      <c r="R5" s="12"/>
      <c r="S5" s="12">
        <v>0.08</v>
      </c>
      <c r="T5" s="1"/>
      <c r="U5" s="1"/>
      <c r="V5" s="1"/>
      <c r="W5" s="1"/>
      <c r="X5" s="1"/>
      <c r="Y5" s="1"/>
      <c r="Z5" s="1"/>
      <c r="AA5" s="1"/>
    </row>
    <row r="6">
      <c r="A6" s="1"/>
      <c r="B6" s="1"/>
      <c r="C6" s="2"/>
      <c r="D6" s="2"/>
      <c r="E6" s="2"/>
      <c r="F6" s="2"/>
      <c r="G6" s="2"/>
      <c r="H6" s="2"/>
      <c r="I6" s="2"/>
      <c r="J6" s="13" t="s">
        <v>4</v>
      </c>
      <c r="K6" s="14" t="s">
        <v>5</v>
      </c>
      <c r="L6" s="14" t="s">
        <v>6</v>
      </c>
      <c r="M6" s="14" t="s">
        <v>6</v>
      </c>
      <c r="N6" s="15" t="s">
        <v>7</v>
      </c>
      <c r="O6" s="14" t="s">
        <v>8</v>
      </c>
      <c r="P6" s="16" t="s">
        <v>7</v>
      </c>
      <c r="Q6" s="17"/>
      <c r="R6" s="17"/>
      <c r="S6" s="17"/>
      <c r="T6" s="18"/>
      <c r="U6" s="18"/>
      <c r="V6" s="18"/>
      <c r="W6" s="18"/>
      <c r="X6" s="18"/>
      <c r="Y6" s="18"/>
      <c r="Z6" s="18"/>
      <c r="AA6" s="2"/>
    </row>
    <row r="7">
      <c r="A7" s="1"/>
      <c r="B7" s="2"/>
      <c r="C7" s="2"/>
      <c r="D7" s="2"/>
      <c r="E7" s="19" t="s">
        <v>9</v>
      </c>
      <c r="F7" s="20"/>
      <c r="G7" s="20"/>
      <c r="H7" s="20"/>
      <c r="I7" s="20"/>
      <c r="J7" s="20"/>
      <c r="K7" s="21" t="s">
        <v>10</v>
      </c>
      <c r="L7" s="22"/>
      <c r="M7" s="22"/>
      <c r="N7" s="23"/>
      <c r="O7" s="22"/>
      <c r="P7" s="22"/>
      <c r="Q7" s="22"/>
      <c r="R7" s="22"/>
      <c r="S7" s="22"/>
      <c r="T7" s="22"/>
      <c r="U7" s="22"/>
      <c r="V7" s="22"/>
      <c r="W7" s="22"/>
      <c r="X7" s="22"/>
      <c r="Y7" s="22"/>
      <c r="Z7" s="22"/>
      <c r="AA7" s="22"/>
    </row>
    <row r="8">
      <c r="A8" s="1"/>
      <c r="B8" s="2"/>
      <c r="C8" s="24" t="s">
        <v>11</v>
      </c>
      <c r="D8" s="2"/>
      <c r="E8" s="2"/>
      <c r="F8" s="2"/>
      <c r="G8" s="2"/>
      <c r="H8" s="2"/>
      <c r="I8" s="2"/>
      <c r="J8" s="2"/>
      <c r="K8" s="2"/>
      <c r="L8" s="2"/>
      <c r="M8" s="2"/>
      <c r="N8" s="5"/>
      <c r="O8" s="2"/>
      <c r="P8" s="2"/>
      <c r="Q8" s="2"/>
      <c r="R8" s="2"/>
      <c r="S8" s="2"/>
      <c r="T8" s="2"/>
      <c r="U8" s="2"/>
      <c r="V8" s="2"/>
      <c r="W8" s="2"/>
      <c r="X8" s="2"/>
      <c r="Y8" s="2"/>
      <c r="Z8" s="2"/>
      <c r="AA8" s="2"/>
    </row>
    <row r="9">
      <c r="A9" s="2"/>
      <c r="B9" s="2"/>
      <c r="C9" s="25" t="s">
        <v>12</v>
      </c>
      <c r="D9" s="26" t="s">
        <v>13</v>
      </c>
      <c r="E9" s="27">
        <v>900.0</v>
      </c>
      <c r="F9" s="27" t="s">
        <v>14</v>
      </c>
      <c r="G9" s="27" t="s">
        <v>15</v>
      </c>
      <c r="H9" s="27" t="s">
        <v>16</v>
      </c>
      <c r="I9" s="27" t="s">
        <v>17</v>
      </c>
      <c r="J9" s="27" t="s">
        <v>18</v>
      </c>
      <c r="K9" s="27">
        <v>900.0</v>
      </c>
      <c r="L9" s="27" t="s">
        <v>14</v>
      </c>
      <c r="M9" s="27" t="s">
        <v>15</v>
      </c>
      <c r="N9" s="28" t="s">
        <v>16</v>
      </c>
      <c r="O9" s="27" t="s">
        <v>17</v>
      </c>
      <c r="P9" s="27" t="s">
        <v>18</v>
      </c>
      <c r="Q9" s="29" t="s">
        <v>19</v>
      </c>
      <c r="R9" s="29" t="s">
        <v>20</v>
      </c>
      <c r="S9" s="29" t="s">
        <v>21</v>
      </c>
      <c r="T9" s="30" t="s">
        <v>22</v>
      </c>
      <c r="U9" s="30" t="s">
        <v>23</v>
      </c>
      <c r="V9" s="30" t="s">
        <v>24</v>
      </c>
      <c r="W9" s="30" t="s">
        <v>25</v>
      </c>
      <c r="X9" s="30" t="s">
        <v>26</v>
      </c>
      <c r="Y9" s="30" t="s">
        <v>27</v>
      </c>
      <c r="Z9" s="30" t="s">
        <v>28</v>
      </c>
      <c r="AA9" s="31" t="s">
        <v>29</v>
      </c>
      <c r="AB9" s="32"/>
      <c r="AC9" s="32" t="s">
        <v>30</v>
      </c>
      <c r="AD9" s="32" t="s">
        <v>31</v>
      </c>
      <c r="AE9" s="32" t="s">
        <v>32</v>
      </c>
      <c r="AF9" s="32" t="s">
        <v>33</v>
      </c>
      <c r="AG9" s="32" t="s">
        <v>34</v>
      </c>
    </row>
    <row r="10">
      <c r="A10" s="18" t="s">
        <v>35</v>
      </c>
      <c r="B10" s="33" t="s">
        <v>36</v>
      </c>
      <c r="C10" s="2"/>
      <c r="D10" s="18" t="s">
        <v>37</v>
      </c>
      <c r="E10" s="14"/>
      <c r="F10" s="14"/>
      <c r="G10" s="16"/>
      <c r="H10" s="16"/>
      <c r="I10" s="14"/>
      <c r="J10" s="16"/>
      <c r="K10" s="14"/>
      <c r="L10" s="14"/>
      <c r="M10" s="14"/>
      <c r="N10" s="34"/>
      <c r="O10" s="14"/>
      <c r="P10" s="14"/>
      <c r="Q10" s="14"/>
      <c r="R10" s="14"/>
      <c r="S10" s="14"/>
      <c r="T10" s="35"/>
      <c r="U10" s="35"/>
      <c r="V10" s="35"/>
      <c r="W10" s="35"/>
      <c r="X10" s="35"/>
      <c r="Y10" s="35"/>
      <c r="Z10" s="35"/>
      <c r="AA10" s="31"/>
      <c r="AB10" s="32"/>
      <c r="AC10" s="32"/>
      <c r="AI10" s="33"/>
    </row>
    <row r="11">
      <c r="A11" s="18"/>
      <c r="B11" s="36" t="s">
        <v>38</v>
      </c>
      <c r="C11" s="32" t="s">
        <v>39</v>
      </c>
      <c r="D11" s="37" t="s">
        <v>40</v>
      </c>
      <c r="E11" s="38"/>
      <c r="F11" s="38">
        <v>572.0</v>
      </c>
      <c r="G11" s="38">
        <v>0.0</v>
      </c>
      <c r="H11" s="38"/>
      <c r="I11" s="38">
        <v>265.0</v>
      </c>
      <c r="J11" s="38"/>
      <c r="K11" s="14"/>
      <c r="L11" s="14">
        <f t="shared" ref="L11:M11" si="1">F11*0.5</f>
        <v>286</v>
      </c>
      <c r="M11" s="39">
        <f t="shared" si="1"/>
        <v>0</v>
      </c>
      <c r="N11" s="34">
        <f>H11*0.535714</f>
        <v>0</v>
      </c>
      <c r="O11" s="14">
        <f>I11*1</f>
        <v>265</v>
      </c>
      <c r="P11" s="14"/>
      <c r="Q11" s="32" t="s">
        <v>39</v>
      </c>
      <c r="R11" s="40">
        <v>551.0</v>
      </c>
      <c r="S11" s="37">
        <v>0.0</v>
      </c>
      <c r="T11" s="41">
        <v>168.0</v>
      </c>
      <c r="U11" s="42">
        <v>184.0</v>
      </c>
      <c r="V11" s="42">
        <v>186.0</v>
      </c>
      <c r="W11" s="42">
        <v>181.0</v>
      </c>
      <c r="X11" s="41"/>
      <c r="Y11" s="43">
        <f>SUM(U11,V11,W11)</f>
        <v>551</v>
      </c>
      <c r="Z11" s="43"/>
      <c r="AA11" s="31"/>
      <c r="AB11" s="32" t="s">
        <v>39</v>
      </c>
      <c r="AC11" s="44"/>
      <c r="AD11" s="32"/>
      <c r="AE11" s="45">
        <f>SUM(L11,O11)</f>
        <v>551</v>
      </c>
      <c r="AF11" s="46"/>
      <c r="AI11" s="36"/>
    </row>
    <row r="12">
      <c r="A12" s="2"/>
      <c r="B12" s="47"/>
      <c r="C12" s="48"/>
      <c r="D12" s="37"/>
      <c r="E12" s="49"/>
      <c r="F12" s="49"/>
      <c r="G12" s="49"/>
      <c r="H12" s="49"/>
      <c r="I12" s="49"/>
      <c r="J12" s="49"/>
      <c r="K12" s="14"/>
      <c r="L12" s="14"/>
      <c r="M12" s="39"/>
      <c r="N12" s="34"/>
      <c r="O12" s="14"/>
      <c r="P12" s="14"/>
      <c r="Q12" s="48"/>
      <c r="R12" s="40"/>
      <c r="S12" s="37"/>
      <c r="T12" s="41"/>
      <c r="U12" s="43"/>
      <c r="V12" s="43"/>
      <c r="W12" s="43"/>
      <c r="X12" s="43"/>
      <c r="Y12" s="43"/>
      <c r="Z12" s="43"/>
      <c r="AA12" s="31"/>
      <c r="AE12" s="45">
        <f>SUM(AC12,AD12)</f>
        <v>0</v>
      </c>
      <c r="AF12" s="1"/>
      <c r="AI12" s="47"/>
    </row>
    <row r="13">
      <c r="A13" s="2"/>
      <c r="B13" s="47" t="s">
        <v>41</v>
      </c>
      <c r="C13" s="48" t="s">
        <v>42</v>
      </c>
      <c r="D13" s="37" t="s">
        <v>40</v>
      </c>
      <c r="E13" s="49"/>
      <c r="F13" s="38">
        <v>589.0</v>
      </c>
      <c r="G13" s="38">
        <v>598.0</v>
      </c>
      <c r="H13" s="49"/>
      <c r="I13" s="38">
        <v>285.0</v>
      </c>
      <c r="J13" s="49"/>
      <c r="K13" s="14"/>
      <c r="L13" s="16">
        <v>294.5</v>
      </c>
      <c r="M13" s="50">
        <v>299.0</v>
      </c>
      <c r="N13" s="15">
        <v>0.0</v>
      </c>
      <c r="O13" s="16">
        <v>285.0</v>
      </c>
      <c r="P13" s="14"/>
      <c r="Q13" s="48" t="s">
        <v>42</v>
      </c>
      <c r="R13" s="40">
        <v>878.5</v>
      </c>
      <c r="S13" s="37">
        <v>183.0</v>
      </c>
      <c r="T13" s="42">
        <v>192.0</v>
      </c>
      <c r="U13" s="42">
        <v>193.0</v>
      </c>
      <c r="V13" s="41">
        <v>176.0</v>
      </c>
      <c r="W13" s="42">
        <v>184.0</v>
      </c>
      <c r="X13" s="43"/>
      <c r="Y13" s="43">
        <f>SUM(T13,U13,W13)</f>
        <v>569</v>
      </c>
      <c r="Z13" s="43"/>
      <c r="AA13" s="31"/>
      <c r="AB13" s="32" t="s">
        <v>42</v>
      </c>
      <c r="AE13" s="45">
        <f>SUM(O13,M13,L13)</f>
        <v>878.5</v>
      </c>
      <c r="AF13" s="1"/>
      <c r="AI13" s="47"/>
    </row>
    <row r="14">
      <c r="A14" s="2"/>
      <c r="B14" s="51"/>
      <c r="C14" s="52"/>
      <c r="D14" s="53"/>
      <c r="E14" s="43"/>
      <c r="F14" s="49"/>
      <c r="G14" s="43"/>
      <c r="H14" s="49"/>
      <c r="I14" s="49"/>
      <c r="J14" s="49"/>
      <c r="K14" s="14"/>
      <c r="L14" s="14"/>
      <c r="M14" s="39"/>
      <c r="N14" s="34"/>
      <c r="O14" s="14"/>
      <c r="P14" s="14"/>
      <c r="Q14" s="52"/>
      <c r="R14" s="37"/>
      <c r="S14" s="37"/>
      <c r="T14" s="41"/>
      <c r="U14" s="43"/>
      <c r="V14" s="43"/>
      <c r="W14" s="43"/>
      <c r="X14" s="43"/>
      <c r="Y14" s="43"/>
      <c r="Z14" s="43"/>
      <c r="AA14" s="31"/>
      <c r="AE14" s="45">
        <f>SUM(AC14,AD14)</f>
        <v>0</v>
      </c>
      <c r="AF14" s="1"/>
      <c r="AI14" s="51"/>
    </row>
    <row r="15">
      <c r="A15" s="2"/>
      <c r="B15" s="54" t="s">
        <v>43</v>
      </c>
      <c r="C15" s="55" t="s">
        <v>44</v>
      </c>
      <c r="D15" s="37" t="s">
        <v>45</v>
      </c>
      <c r="E15" s="38"/>
      <c r="F15" s="38">
        <v>577.0</v>
      </c>
      <c r="G15" s="38">
        <v>589.0</v>
      </c>
      <c r="H15" s="38"/>
      <c r="I15" s="38">
        <v>278.0</v>
      </c>
      <c r="J15" s="38"/>
      <c r="K15" s="14"/>
      <c r="L15" s="14">
        <f t="shared" ref="L15:M15" si="2">F15*0.5</f>
        <v>288.5</v>
      </c>
      <c r="M15" s="39">
        <f t="shared" si="2"/>
        <v>294.5</v>
      </c>
      <c r="N15" s="34">
        <f>H15*0.535714</f>
        <v>0</v>
      </c>
      <c r="O15" s="14">
        <f>I15*1</f>
        <v>278</v>
      </c>
      <c r="P15" s="14"/>
      <c r="Q15" s="55" t="s">
        <v>44</v>
      </c>
      <c r="R15" s="40">
        <v>861.0</v>
      </c>
      <c r="S15" s="56">
        <v>179.0</v>
      </c>
      <c r="T15" s="42">
        <v>191.0</v>
      </c>
      <c r="U15" s="42">
        <v>190.0</v>
      </c>
      <c r="V15" s="41">
        <v>189.0</v>
      </c>
      <c r="W15" s="41">
        <v>0.0</v>
      </c>
      <c r="X15" s="41"/>
      <c r="Y15" s="43">
        <f t="shared" ref="Y15:Y16" si="3">SUM(S15,T15,U15)</f>
        <v>560</v>
      </c>
      <c r="Z15" s="43"/>
      <c r="AA15" s="31"/>
      <c r="AB15" s="55" t="s">
        <v>44</v>
      </c>
      <c r="AC15" s="32"/>
      <c r="AD15" s="32"/>
      <c r="AE15" s="45">
        <f>SUM(L15,M15,O15)</f>
        <v>861</v>
      </c>
      <c r="AF15" s="46"/>
      <c r="AH15" s="57"/>
      <c r="AI15" s="54"/>
    </row>
    <row r="16">
      <c r="A16" s="18"/>
      <c r="B16" s="58"/>
      <c r="C16" s="48" t="s">
        <v>46</v>
      </c>
      <c r="D16" s="37" t="s">
        <v>45</v>
      </c>
      <c r="E16" s="38"/>
      <c r="F16" s="38">
        <v>0.0</v>
      </c>
      <c r="G16" s="38">
        <v>0.0</v>
      </c>
      <c r="H16" s="38"/>
      <c r="I16" s="38"/>
      <c r="J16" s="38"/>
      <c r="K16" s="14"/>
      <c r="L16" s="16">
        <v>0.0</v>
      </c>
      <c r="M16" s="50">
        <v>0.0</v>
      </c>
      <c r="N16" s="15">
        <v>0.0</v>
      </c>
      <c r="O16" s="16">
        <v>0.0</v>
      </c>
      <c r="P16" s="16"/>
      <c r="Q16" s="55" t="s">
        <v>46</v>
      </c>
      <c r="R16" s="40">
        <v>0.0</v>
      </c>
      <c r="S16" s="56">
        <v>193.0</v>
      </c>
      <c r="T16" s="42">
        <v>197.0</v>
      </c>
      <c r="U16" s="42">
        <v>194.0</v>
      </c>
      <c r="V16" s="41">
        <v>184.0</v>
      </c>
      <c r="W16" s="41">
        <v>182.0</v>
      </c>
      <c r="X16" s="41"/>
      <c r="Y16" s="43">
        <f t="shared" si="3"/>
        <v>584</v>
      </c>
      <c r="Z16" s="43"/>
      <c r="AA16" s="31"/>
      <c r="AB16" s="55" t="s">
        <v>46</v>
      </c>
      <c r="AE16" s="45">
        <f t="shared" ref="AE16:AE17" si="4">SUM(AC16,AD16)</f>
        <v>0</v>
      </c>
      <c r="AF16" s="46"/>
      <c r="AI16" s="58"/>
    </row>
    <row r="17">
      <c r="A17" s="2"/>
      <c r="B17" s="47"/>
      <c r="C17" s="59"/>
      <c r="D17" s="37"/>
      <c r="E17" s="38"/>
      <c r="F17" s="38"/>
      <c r="G17" s="38"/>
      <c r="H17" s="38"/>
      <c r="I17" s="38"/>
      <c r="J17" s="38"/>
      <c r="K17" s="14"/>
      <c r="L17" s="14"/>
      <c r="M17" s="39"/>
      <c r="N17" s="34"/>
      <c r="O17" s="14"/>
      <c r="P17" s="14"/>
      <c r="Q17" s="1"/>
      <c r="R17" s="40"/>
      <c r="S17" s="37"/>
      <c r="T17" s="41"/>
      <c r="U17" s="41"/>
      <c r="V17" s="41"/>
      <c r="W17" s="41"/>
      <c r="X17" s="41"/>
      <c r="Y17" s="41"/>
      <c r="Z17" s="41"/>
      <c r="AA17" s="31"/>
      <c r="AB17" s="1"/>
      <c r="AE17" s="45">
        <f t="shared" si="4"/>
        <v>0</v>
      </c>
      <c r="AF17" s="1"/>
      <c r="AH17" s="1"/>
      <c r="AI17" s="60"/>
    </row>
    <row r="18">
      <c r="A18" s="2"/>
      <c r="B18" s="60" t="s">
        <v>47</v>
      </c>
      <c r="C18" s="59" t="s">
        <v>48</v>
      </c>
      <c r="D18" s="37" t="s">
        <v>49</v>
      </c>
      <c r="E18" s="38"/>
      <c r="F18" s="38">
        <v>547.0</v>
      </c>
      <c r="G18" s="38">
        <v>579.0</v>
      </c>
      <c r="H18" s="38"/>
      <c r="I18" s="38">
        <v>276.0</v>
      </c>
      <c r="J18" s="38"/>
      <c r="K18" s="14"/>
      <c r="L18" s="14">
        <f t="shared" ref="L18:M18" si="5">F18*0.5</f>
        <v>273.5</v>
      </c>
      <c r="M18" s="39">
        <f t="shared" si="5"/>
        <v>289.5</v>
      </c>
      <c r="N18" s="34">
        <f>H18*0.535714</f>
        <v>0</v>
      </c>
      <c r="O18" s="14">
        <f>I18*1</f>
        <v>276</v>
      </c>
      <c r="P18" s="14"/>
      <c r="Q18" s="59" t="s">
        <v>48</v>
      </c>
      <c r="R18" s="40">
        <v>839.0</v>
      </c>
      <c r="S18" s="56">
        <v>191.0</v>
      </c>
      <c r="T18" s="42">
        <v>189.0</v>
      </c>
      <c r="U18" s="42">
        <v>171.0</v>
      </c>
      <c r="V18" s="41">
        <v>181.0</v>
      </c>
      <c r="W18" s="41">
        <v>182.0</v>
      </c>
      <c r="X18" s="41"/>
      <c r="Y18" s="41">
        <f>SUM(S18,T18,U18)</f>
        <v>551</v>
      </c>
      <c r="Z18" s="41"/>
      <c r="AA18" s="31"/>
      <c r="AB18" s="59" t="s">
        <v>48</v>
      </c>
      <c r="AE18" s="45">
        <f>SUM(L18,M18,O18)</f>
        <v>839</v>
      </c>
      <c r="AF18" s="46"/>
      <c r="AH18" s="1"/>
      <c r="AI18" s="60"/>
    </row>
    <row r="19">
      <c r="A19" s="2"/>
      <c r="B19" s="58"/>
      <c r="C19" s="59"/>
      <c r="D19" s="37"/>
      <c r="E19" s="38"/>
      <c r="F19" s="38"/>
      <c r="G19" s="38"/>
      <c r="H19" s="38"/>
      <c r="I19" s="38"/>
      <c r="J19" s="38"/>
      <c r="K19" s="14"/>
      <c r="L19" s="14"/>
      <c r="M19" s="39"/>
      <c r="N19" s="34"/>
      <c r="O19" s="14"/>
      <c r="P19" s="14"/>
      <c r="Q19" s="1"/>
      <c r="R19" s="40"/>
      <c r="S19" s="37"/>
      <c r="T19" s="41"/>
      <c r="U19" s="41"/>
      <c r="V19" s="41"/>
      <c r="W19" s="41"/>
      <c r="X19" s="41"/>
      <c r="Y19" s="43"/>
      <c r="Z19" s="43"/>
      <c r="AA19" s="31"/>
      <c r="AB19" s="1"/>
      <c r="AF19" s="1"/>
      <c r="AH19" s="1"/>
      <c r="AI19" s="58"/>
    </row>
    <row r="20">
      <c r="A20" s="2"/>
      <c r="B20" s="61"/>
      <c r="D20" s="37"/>
      <c r="E20" s="38"/>
      <c r="F20" s="38"/>
      <c r="G20" s="38"/>
      <c r="H20" s="38"/>
      <c r="I20" s="38"/>
      <c r="J20" s="38"/>
      <c r="K20" s="14"/>
      <c r="L20" s="14"/>
      <c r="M20" s="39"/>
      <c r="N20" s="34"/>
      <c r="O20" s="14"/>
      <c r="P20" s="14"/>
      <c r="R20" s="40"/>
      <c r="S20" s="37"/>
      <c r="T20" s="41"/>
      <c r="U20" s="41"/>
      <c r="V20" s="41"/>
      <c r="W20" s="41"/>
      <c r="X20" s="41"/>
      <c r="Y20" s="41"/>
      <c r="Z20" s="41"/>
      <c r="AA20" s="31"/>
      <c r="AE20" s="45">
        <f>SUM(AC20,AD20)</f>
        <v>0</v>
      </c>
      <c r="AI20" s="61"/>
    </row>
    <row r="21">
      <c r="A21" s="2"/>
      <c r="B21" s="62" t="s">
        <v>50</v>
      </c>
      <c r="C21" s="48" t="s">
        <v>51</v>
      </c>
      <c r="D21" s="37" t="s">
        <v>52</v>
      </c>
      <c r="E21" s="38"/>
      <c r="F21" s="38">
        <v>559.0</v>
      </c>
      <c r="G21" s="38">
        <v>0.0</v>
      </c>
      <c r="H21" s="38"/>
      <c r="I21" s="38">
        <v>255.0</v>
      </c>
      <c r="J21" s="38"/>
      <c r="K21" s="14"/>
      <c r="L21" s="14">
        <f t="shared" ref="L21:M21" si="6">F21*0.5</f>
        <v>279.5</v>
      </c>
      <c r="M21" s="39">
        <f t="shared" si="6"/>
        <v>0</v>
      </c>
      <c r="N21" s="34">
        <f>H21*0.535714</f>
        <v>0</v>
      </c>
      <c r="O21" s="14">
        <f>I21*1</f>
        <v>255</v>
      </c>
      <c r="P21" s="14"/>
      <c r="Q21" s="48" t="s">
        <v>53</v>
      </c>
      <c r="R21" s="40">
        <v>534.5</v>
      </c>
      <c r="S21" s="37">
        <v>163.0</v>
      </c>
      <c r="T21" s="41">
        <v>0.0</v>
      </c>
      <c r="U21" s="42">
        <v>172.0</v>
      </c>
      <c r="V21" s="42">
        <v>162.0</v>
      </c>
      <c r="W21" s="42">
        <v>189.0</v>
      </c>
      <c r="X21" s="41"/>
      <c r="Y21" s="41">
        <f>SUM(U21,V21,W21)</f>
        <v>523</v>
      </c>
      <c r="Z21" s="41"/>
      <c r="AA21" s="31"/>
      <c r="AB21" s="48" t="s">
        <v>51</v>
      </c>
      <c r="AE21" s="45">
        <f>SUM(L21,O21)</f>
        <v>534.5</v>
      </c>
      <c r="AF21" s="46"/>
      <c r="AH21" s="48"/>
      <c r="AI21" s="62"/>
    </row>
    <row r="22">
      <c r="B22" s="47"/>
      <c r="C22" s="48"/>
      <c r="D22" s="37"/>
      <c r="E22" s="38"/>
      <c r="F22" s="38"/>
      <c r="G22" s="38"/>
      <c r="H22" s="38"/>
      <c r="I22" s="38"/>
      <c r="J22" s="38"/>
      <c r="K22" s="14"/>
      <c r="L22" s="14"/>
      <c r="M22" s="39"/>
      <c r="N22" s="34"/>
      <c r="O22" s="14"/>
      <c r="P22" s="14"/>
      <c r="Q22" s="48"/>
      <c r="R22" s="40"/>
      <c r="S22" s="37"/>
      <c r="T22" s="41"/>
      <c r="U22" s="41"/>
      <c r="V22" s="41"/>
      <c r="W22" s="41"/>
      <c r="X22" s="41"/>
      <c r="Y22" s="43"/>
      <c r="Z22" s="43"/>
      <c r="AA22" s="31"/>
      <c r="AB22" s="32"/>
      <c r="AF22" s="46"/>
      <c r="AI22" s="47"/>
    </row>
    <row r="23">
      <c r="B23" s="47"/>
      <c r="C23" s="48"/>
      <c r="D23" s="37"/>
      <c r="E23" s="38"/>
      <c r="F23" s="38"/>
      <c r="G23" s="38"/>
      <c r="H23" s="38"/>
      <c r="I23" s="38"/>
      <c r="J23" s="38"/>
      <c r="K23" s="14"/>
      <c r="L23" s="14"/>
      <c r="M23" s="39"/>
      <c r="N23" s="34"/>
      <c r="O23" s="14"/>
      <c r="P23" s="14"/>
      <c r="Q23" s="48"/>
      <c r="R23" s="40"/>
      <c r="S23" s="37"/>
      <c r="T23" s="41"/>
      <c r="U23" s="41"/>
      <c r="V23" s="43"/>
      <c r="W23" s="43"/>
      <c r="X23" s="43"/>
      <c r="Y23" s="43"/>
      <c r="Z23" s="43"/>
      <c r="AA23" s="31"/>
      <c r="AE23" s="45">
        <f>SUM(AC23,AD23)</f>
        <v>0</v>
      </c>
      <c r="AI23" s="47"/>
    </row>
    <row r="24">
      <c r="B24" s="47"/>
      <c r="C24" s="48"/>
      <c r="D24" s="37"/>
      <c r="E24" s="38"/>
      <c r="F24" s="38"/>
      <c r="G24" s="38"/>
      <c r="H24" s="38"/>
      <c r="I24" s="38"/>
      <c r="J24" s="38"/>
      <c r="K24" s="14"/>
      <c r="L24" s="14"/>
      <c r="M24" s="39"/>
      <c r="N24" s="34"/>
      <c r="O24" s="14"/>
      <c r="P24" s="14"/>
      <c r="Q24" s="48"/>
      <c r="R24" s="40"/>
      <c r="S24" s="37"/>
      <c r="T24" s="41"/>
      <c r="U24" s="41"/>
      <c r="V24" s="43"/>
      <c r="W24" s="43"/>
      <c r="X24" s="43"/>
      <c r="Y24" s="43"/>
      <c r="Z24" s="43"/>
      <c r="AA24" s="31"/>
      <c r="AI24" s="47"/>
    </row>
    <row r="25">
      <c r="K25" s="48"/>
      <c r="P25" s="14"/>
    </row>
  </sheetData>
  <mergeCells count="2">
    <mergeCell ref="C3:AA3"/>
    <mergeCell ref="C4:AA4"/>
  </mergeCells>
  <conditionalFormatting sqref="AE11:AE24">
    <cfRule type="notContainsBlanks" dxfId="0" priority="1">
      <formula>LEN(TRIM(AE11))&gt;0</formula>
    </cfRule>
  </conditionalFormatting>
  <printOptions gridLines="1" horizontalCentered="1"/>
  <pageMargins bottom="0.75" footer="0.0" header="0.0" left="0.7" right="0.7" top="0.75"/>
  <pageSetup cellComments="atEnd" orientation="landscape" pageOrder="overThenDown"/>
  <drawing r:id="rId1"/>
</worksheet>
</file>